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Годовой отчет 2021 на сайт ПРОЕКТ\"/>
    </mc:Choice>
  </mc:AlternateContent>
  <bookViews>
    <workbookView xWindow="0" yWindow="0" windowWidth="28800" windowHeight="12300"/>
  </bookViews>
  <sheets>
    <sheet name="расходы" sheetId="1" r:id="rId1"/>
  </sheets>
  <externalReferences>
    <externalReference r:id="rId2"/>
  </externalReferences>
  <definedNames>
    <definedName name="А">#REF!</definedName>
    <definedName name="_xlnm.Print_Area" localSheetId="0">расходы!$A$2:$F$59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F52" i="1"/>
  <c r="E51" i="1"/>
  <c r="F51" i="1" s="1"/>
  <c r="D51" i="1"/>
  <c r="F48" i="1"/>
  <c r="E47" i="1"/>
  <c r="F47" i="1" s="1"/>
  <c r="D47" i="1"/>
  <c r="F45" i="1"/>
  <c r="F44" i="1"/>
  <c r="F43" i="1"/>
  <c r="E42" i="1"/>
  <c r="F42" i="1" s="1"/>
  <c r="D42" i="1"/>
  <c r="F41" i="1"/>
  <c r="E40" i="1"/>
  <c r="F40" i="1" s="1"/>
  <c r="D40" i="1"/>
  <c r="F39" i="1"/>
  <c r="F38" i="1"/>
  <c r="E37" i="1"/>
  <c r="D37" i="1"/>
  <c r="F37" i="1" s="1"/>
  <c r="F36" i="1"/>
  <c r="F35" i="1"/>
  <c r="F34" i="1"/>
  <c r="F33" i="1"/>
  <c r="F32" i="1"/>
  <c r="E31" i="1"/>
  <c r="D31" i="1"/>
  <c r="F31" i="1" s="1"/>
  <c r="F30" i="1"/>
  <c r="E29" i="1"/>
  <c r="D29" i="1"/>
  <c r="F29" i="1" s="1"/>
  <c r="F28" i="1"/>
  <c r="F27" i="1"/>
  <c r="F26" i="1"/>
  <c r="F25" i="1"/>
  <c r="E25" i="1"/>
  <c r="D25" i="1"/>
  <c r="F24" i="1"/>
  <c r="F23" i="1"/>
  <c r="F22" i="1"/>
  <c r="F21" i="1"/>
  <c r="E20" i="1"/>
  <c r="F20" i="1" s="1"/>
  <c r="D20" i="1"/>
  <c r="F19" i="1"/>
  <c r="F18" i="1"/>
  <c r="F17" i="1"/>
  <c r="E17" i="1"/>
  <c r="D17" i="1"/>
  <c r="F16" i="1"/>
  <c r="F14" i="1"/>
  <c r="F13" i="1"/>
  <c r="F12" i="1"/>
  <c r="F11" i="1"/>
  <c r="F10" i="1"/>
  <c r="E9" i="1"/>
  <c r="E54" i="1" s="1"/>
  <c r="D9" i="1"/>
  <c r="F9" i="1" l="1"/>
  <c r="D54" i="1"/>
  <c r="F54" i="1" s="1"/>
</calcChain>
</file>

<file path=xl/sharedStrings.xml><?xml version="1.0" encoding="utf-8"?>
<sst xmlns="http://schemas.openxmlformats.org/spreadsheetml/2006/main" count="131" uniqueCount="69">
  <si>
    <t>II. Расходы бюджета района</t>
  </si>
  <si>
    <t>Наименование</t>
  </si>
  <si>
    <t>Раздел</t>
  </si>
  <si>
    <t>Подраздел</t>
  </si>
  <si>
    <t>Утверждено на 1 января 2022 года</t>
  </si>
  <si>
    <t>Факт. исполнено за отчетный период</t>
  </si>
  <si>
    <t>Процент исполнения к годовому плану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</si>
  <si>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</si>
  <si>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</si>
  <si>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</si>
  <si>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</si>
  <si>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</si>
  <si>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</si>
  <si>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РФ,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</si>
  <si>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</si>
  <si>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</si>
  <si>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</si>
  <si>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</si>
  <si>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</si>
  <si>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</si>
  <si>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</si>
  <si>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</si>
  <si>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</si>
  <si>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</si>
  <si>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</si>
  <si>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</si>
  <si>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</si>
  <si>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</si>
  <si>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</si>
  <si>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</si>
  <si>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</si>
  <si>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</si>
  <si>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</si>
  <si>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</si>
  <si>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</si>
  <si>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</si>
  <si>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</si>
  <si>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</si>
  <si>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</si>
  <si>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</si>
  <si>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</si>
  <si>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</si>
  <si>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</si>
  <si>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</si>
  <si>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</si>
  <si>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</si>
  <si>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Молодёжная политика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</si>
  <si>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</si>
  <si>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</si>
  <si>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</si>
  <si>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</si>
  <si>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</si>
  <si>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</si>
  <si>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</si>
  <si>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</si>
  <si>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</si>
  <si>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10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</si>
  <si>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</si>
  <si>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</si>
  <si>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</si>
  <si>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</si>
  <si>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</si>
  <si>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</si>
  <si>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</si>
  <si>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</si>
  <si>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</si>
  <si>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Итого расходов</t>
  </si>
  <si>
    <t>Приложение № 3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</si>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</sst>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 ;\-#,##0.0\ "/>
    <numFmt numFmtId="166" formatCode="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4">
    <xf numFmtId="0" fontId="0" fillId="0" borderId="0" xfId="0"/>
    <xf numFmtId="0" fontId="1" fillId="0" borderId="0" xfId="0" applyFont="1" applyFill="1" applyAlignment="1">
      <alignment vertical="distributed" shrinkToFit="1"/>
    </xf>
    <xf numFmtId="0" fontId="1" fillId="0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distributed" shrinkToFi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justify"/>
    </xf>
    <xf numFmtId="0" fontId="3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distributed" shrinkToFi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justify" vertical="center" wrapText="1"/>
    </xf>
    <xf numFmtId="49" fontId="3" fillId="0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0" fontId="6" fillId="0" borderId="0" xfId="0" applyFont="1" applyFill="1"/>
    <xf numFmtId="166" fontId="6" fillId="0" borderId="0" xfId="0" applyNumberFormat="1" applyFont="1" applyFill="1"/>
    <xf numFmtId="0" fontId="2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 applyProtection="1">
      <alignment horizontal="center" vertical="center"/>
    </xf>
    <xf numFmtId="164" fontId="2" fillId="2" borderId="2" xfId="0" applyNumberFormat="1" applyFont="1" applyFill="1" applyBorder="1" applyAlignment="1" applyProtection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2" xfId="0" applyNumberFormat="1" applyFont="1" applyFill="1" applyBorder="1" applyAlignment="1" applyProtection="1">
      <alignment horizontal="left" vertical="center" wrapText="1"/>
    </xf>
    <xf numFmtId="166" fontId="0" fillId="0" borderId="0" xfId="0" applyNumberFormat="1" applyFont="1" applyFill="1"/>
    <xf numFmtId="0" fontId="2" fillId="0" borderId="2" xfId="0" applyFont="1" applyFill="1" applyBorder="1" applyAlignment="1">
      <alignment vertical="center" wrapText="1"/>
    </xf>
    <xf numFmtId="164" fontId="0" fillId="0" borderId="0" xfId="0" applyNumberFormat="1" applyFont="1" applyFill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164" fontId="6" fillId="0" borderId="0" xfId="0" applyNumberFormat="1" applyFont="1" applyFill="1"/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9" fillId="0" borderId="0" xfId="0" applyFont="1" applyFill="1"/>
    <xf numFmtId="166" fontId="9" fillId="0" borderId="0" xfId="0" applyNumberFormat="1" applyFont="1" applyFill="1"/>
    <xf numFmtId="0" fontId="1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166" fontId="0" fillId="0" borderId="0" xfId="0" applyNumberFormat="1" applyFill="1"/>
    <xf numFmtId="166" fontId="0" fillId="2" borderId="0" xfId="0" applyNumberFormat="1" applyFill="1" applyAlignment="1">
      <alignment vertical="center"/>
    </xf>
    <xf numFmtId="166" fontId="0" fillId="0" borderId="0" xfId="0" applyNumberFormat="1" applyFill="1" applyAlignment="1">
      <alignment vertical="center"/>
    </xf>
    <xf numFmtId="166" fontId="1" fillId="2" borderId="0" xfId="0" applyNumberFormat="1" applyFont="1" applyFill="1" applyBorder="1" applyAlignment="1">
      <alignment vertical="center"/>
    </xf>
    <xf numFmtId="164" fontId="0" fillId="2" borderId="0" xfId="0" applyNumberFormat="1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%20&#1075;&#1086;&#1076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расходы вед"/>
      <sheetName val="источник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6"/>
  <sheetViews>
    <sheetView tabSelected="1" view="pageBreakPreview" topLeftCell="A34" zoomScale="85" zoomScaleNormal="100" zoomScaleSheetLayoutView="85" workbookViewId="0">
      <selection activeCell="K14" sqref="K14"/>
    </sheetView>
  </sheetViews>
  <sheetFormatPr defaultRowHeight="12.75" x14ac:dyDescent="0.2"/>
  <cols>
    <col min="1" max="1" width="79.7109375" style="1" customWidth="1"/>
    <col min="2" max="2" width="9.42578125" style="53" customWidth="1"/>
    <col min="3" max="3" width="7.42578125" style="53" customWidth="1"/>
    <col min="4" max="4" width="13" style="54" customWidth="1"/>
    <col min="5" max="5" width="15.42578125" style="54" customWidth="1"/>
    <col min="6" max="6" width="17.28515625" style="55" customWidth="1"/>
    <col min="7" max="7" width="11.85546875" style="5" customWidth="1"/>
    <col min="8" max="8" width="13.140625" style="5" customWidth="1"/>
    <col min="9" max="9" width="14" style="5" customWidth="1"/>
    <col min="10" max="10" width="9.28515625" style="5" bestFit="1" customWidth="1"/>
    <col min="11" max="16384" width="9.140625" style="5"/>
  </cols>
  <sheetData>
    <row r="2" spans="1:8" ht="15.75" x14ac:dyDescent="0.2">
      <c r="B2" s="2"/>
      <c r="C2" s="2"/>
      <c r="D2" s="3"/>
      <c r="E2" s="62" t="s">
        <v>67</v>
      </c>
      <c r="F2" s="62"/>
    </row>
    <row r="3" spans="1:8" x14ac:dyDescent="0.2">
      <c r="B3" s="6"/>
      <c r="C3" s="7"/>
      <c r="D3" s="3"/>
      <c r="E3" s="3"/>
      <c r="F3" s="4"/>
    </row>
    <row r="4" spans="1:8" x14ac:dyDescent="0.2">
      <c r="A4" s="8"/>
      <c r="B4" s="6"/>
      <c r="C4" s="7"/>
      <c r="D4" s="3"/>
      <c r="E4" s="3"/>
      <c r="F4" s="4"/>
    </row>
    <row r="5" spans="1:8" ht="15.75" x14ac:dyDescent="0.2">
      <c r="A5" s="9" t="s">
        <v>0</v>
      </c>
      <c r="B5" s="9"/>
      <c r="C5" s="9"/>
      <c r="D5" s="9"/>
      <c r="E5" s="9"/>
      <c r="F5" s="9"/>
    </row>
    <row r="6" spans="1:8" ht="15.75" x14ac:dyDescent="0.2">
      <c r="A6" s="10"/>
      <c r="B6" s="6"/>
      <c r="C6" s="7"/>
      <c r="D6" s="3"/>
      <c r="E6" s="3"/>
      <c r="F6" s="63" t="s">
        <v>68</v>
      </c>
    </row>
    <row r="7" spans="1:8" ht="69.75" customHeight="1" x14ac:dyDescent="0.2">
      <c r="A7" s="11" t="s">
        <v>1</v>
      </c>
      <c r="B7" s="12" t="s">
        <v>2</v>
      </c>
      <c r="C7" s="12" t="s">
        <v>3</v>
      </c>
      <c r="D7" s="12" t="s">
        <v>4</v>
      </c>
      <c r="E7" s="12" t="s">
        <v>5</v>
      </c>
      <c r="F7" s="12" t="s">
        <v>6</v>
      </c>
    </row>
    <row r="8" spans="1:8" s="4" customFormat="1" ht="15.75" x14ac:dyDescent="0.2">
      <c r="A8" s="13">
        <v>1</v>
      </c>
      <c r="B8" s="14">
        <v>2</v>
      </c>
      <c r="C8" s="14">
        <v>3</v>
      </c>
      <c r="D8" s="15">
        <v>6</v>
      </c>
      <c r="E8" s="15">
        <v>7</v>
      </c>
      <c r="F8" s="16">
        <v>8</v>
      </c>
    </row>
    <row r="9" spans="1:8" s="21" customFormat="1" ht="15.75" x14ac:dyDescent="0.2">
      <c r="A9" s="17" t="s">
        <v>7</v>
      </c>
      <c r="B9" s="18" t="s">
        <v>8</v>
      </c>
      <c r="C9" s="18"/>
      <c r="D9" s="19">
        <f>SUM(D10:D16)</f>
        <v>64594.899999999994</v>
      </c>
      <c r="E9" s="19">
        <f>SUM(E10:E16)</f>
        <v>64066.3</v>
      </c>
      <c r="F9" s="20">
        <f>E9/D9*100</f>
        <v>99.18166914106223</v>
      </c>
      <c r="H9" s="22"/>
    </row>
    <row r="10" spans="1:8" s="27" customFormat="1" ht="31.5" x14ac:dyDescent="0.2">
      <c r="A10" s="23" t="s">
        <v>9</v>
      </c>
      <c r="B10" s="24" t="s">
        <v>8</v>
      </c>
      <c r="C10" s="24" t="s">
        <v>10</v>
      </c>
      <c r="D10" s="25">
        <v>1811.5</v>
      </c>
      <c r="E10" s="25">
        <v>1811.5</v>
      </c>
      <c r="F10" s="26">
        <f t="shared" ref="F10:F54" si="0">E10/D10*100</f>
        <v>100</v>
      </c>
    </row>
    <row r="11" spans="1:8" s="27" customFormat="1" ht="47.25" x14ac:dyDescent="0.2">
      <c r="A11" s="28" t="s">
        <v>11</v>
      </c>
      <c r="B11" s="24" t="s">
        <v>8</v>
      </c>
      <c r="C11" s="24" t="s">
        <v>12</v>
      </c>
      <c r="D11" s="25">
        <v>2342.6999999999998</v>
      </c>
      <c r="E11" s="25">
        <v>2342.6999999999998</v>
      </c>
      <c r="F11" s="26">
        <f t="shared" si="0"/>
        <v>100</v>
      </c>
      <c r="G11" s="29"/>
      <c r="H11" s="29"/>
    </row>
    <row r="12" spans="1:8" s="27" customFormat="1" ht="47.25" x14ac:dyDescent="0.2">
      <c r="A12" s="30" t="s">
        <v>13</v>
      </c>
      <c r="B12" s="24" t="s">
        <v>8</v>
      </c>
      <c r="C12" s="24" t="s">
        <v>14</v>
      </c>
      <c r="D12" s="25">
        <v>22364.2</v>
      </c>
      <c r="E12" s="25">
        <v>21998.7</v>
      </c>
      <c r="F12" s="26">
        <f t="shared" si="0"/>
        <v>98.365691596390661</v>
      </c>
      <c r="G12" s="31"/>
    </row>
    <row r="13" spans="1:8" s="27" customFormat="1" ht="15.75" x14ac:dyDescent="0.2">
      <c r="A13" s="32" t="s">
        <v>15</v>
      </c>
      <c r="B13" s="24" t="s">
        <v>8</v>
      </c>
      <c r="C13" s="24" t="s">
        <v>16</v>
      </c>
      <c r="D13" s="33">
        <v>5.2</v>
      </c>
      <c r="E13" s="33">
        <v>5.2</v>
      </c>
      <c r="F13" s="26">
        <f t="shared" si="0"/>
        <v>100</v>
      </c>
    </row>
    <row r="14" spans="1:8" s="27" customFormat="1" ht="31.5" x14ac:dyDescent="0.2">
      <c r="A14" s="30" t="s">
        <v>17</v>
      </c>
      <c r="B14" s="24" t="s">
        <v>8</v>
      </c>
      <c r="C14" s="24" t="s">
        <v>18</v>
      </c>
      <c r="D14" s="25">
        <v>8663.0999999999985</v>
      </c>
      <c r="E14" s="25">
        <v>8663.1</v>
      </c>
      <c r="F14" s="26">
        <f t="shared" si="0"/>
        <v>100.00000000000003</v>
      </c>
    </row>
    <row r="15" spans="1:8" s="27" customFormat="1" ht="15.75" x14ac:dyDescent="0.2">
      <c r="A15" s="30" t="s">
        <v>19</v>
      </c>
      <c r="B15" s="34" t="s">
        <v>8</v>
      </c>
      <c r="C15" s="34" t="s">
        <v>20</v>
      </c>
      <c r="D15" s="33">
        <v>0</v>
      </c>
      <c r="E15" s="33">
        <v>0</v>
      </c>
      <c r="F15" s="26">
        <v>0</v>
      </c>
    </row>
    <row r="16" spans="1:8" s="27" customFormat="1" ht="15.75" x14ac:dyDescent="0.2">
      <c r="A16" s="28" t="s">
        <v>21</v>
      </c>
      <c r="B16" s="24" t="s">
        <v>8</v>
      </c>
      <c r="C16" s="24" t="s">
        <v>22</v>
      </c>
      <c r="D16" s="25">
        <v>29408.199999999997</v>
      </c>
      <c r="E16" s="25">
        <v>29245.1</v>
      </c>
      <c r="F16" s="26">
        <f t="shared" si="0"/>
        <v>99.445392781605136</v>
      </c>
    </row>
    <row r="17" spans="1:6" s="21" customFormat="1" ht="31.5" x14ac:dyDescent="0.2">
      <c r="A17" s="17" t="s">
        <v>23</v>
      </c>
      <c r="B17" s="18" t="s">
        <v>12</v>
      </c>
      <c r="C17" s="18"/>
      <c r="D17" s="19">
        <f>SUM(D18:D19)</f>
        <v>2693.2999999999997</v>
      </c>
      <c r="E17" s="19">
        <f>SUM(E18:E19)</f>
        <v>2682.5</v>
      </c>
      <c r="F17" s="20">
        <f t="shared" si="0"/>
        <v>99.599004938179931</v>
      </c>
    </row>
    <row r="18" spans="1:6" s="27" customFormat="1" ht="15.75" x14ac:dyDescent="0.2">
      <c r="A18" s="35" t="s">
        <v>24</v>
      </c>
      <c r="B18" s="24" t="s">
        <v>12</v>
      </c>
      <c r="C18" s="24" t="s">
        <v>25</v>
      </c>
      <c r="D18" s="25">
        <v>2451.6</v>
      </c>
      <c r="E18" s="25">
        <v>2451.6</v>
      </c>
      <c r="F18" s="26">
        <f t="shared" si="0"/>
        <v>100</v>
      </c>
    </row>
    <row r="19" spans="1:6" s="27" customFormat="1" ht="31.5" x14ac:dyDescent="0.2">
      <c r="A19" s="35" t="s">
        <v>26</v>
      </c>
      <c r="B19" s="24" t="s">
        <v>12</v>
      </c>
      <c r="C19" s="24" t="s">
        <v>27</v>
      </c>
      <c r="D19" s="33">
        <v>241.7</v>
      </c>
      <c r="E19" s="33">
        <v>230.9</v>
      </c>
      <c r="F19" s="26">
        <f t="shared" si="0"/>
        <v>95.531650806785279</v>
      </c>
    </row>
    <row r="20" spans="1:6" s="21" customFormat="1" ht="15.75" x14ac:dyDescent="0.2">
      <c r="A20" s="36" t="s">
        <v>28</v>
      </c>
      <c r="B20" s="18" t="s">
        <v>14</v>
      </c>
      <c r="C20" s="18"/>
      <c r="D20" s="19">
        <f>SUM(D21:D24)</f>
        <v>31293.600000000002</v>
      </c>
      <c r="E20" s="19">
        <f>SUM(E21:E24)</f>
        <v>30547.1</v>
      </c>
      <c r="F20" s="20">
        <f t="shared" si="0"/>
        <v>97.614528210241062</v>
      </c>
    </row>
    <row r="21" spans="1:6" s="27" customFormat="1" ht="15.75" x14ac:dyDescent="0.2">
      <c r="A21" s="35" t="s">
        <v>29</v>
      </c>
      <c r="B21" s="24" t="s">
        <v>14</v>
      </c>
      <c r="C21" s="24" t="s">
        <v>8</v>
      </c>
      <c r="D21" s="25">
        <v>319.8</v>
      </c>
      <c r="E21" s="25">
        <v>319.8</v>
      </c>
      <c r="F21" s="26">
        <f t="shared" si="0"/>
        <v>100</v>
      </c>
    </row>
    <row r="22" spans="1:6" s="27" customFormat="1" ht="15.75" x14ac:dyDescent="0.2">
      <c r="A22" s="30" t="s">
        <v>30</v>
      </c>
      <c r="B22" s="24" t="s">
        <v>14</v>
      </c>
      <c r="C22" s="24" t="s">
        <v>31</v>
      </c>
      <c r="D22" s="25">
        <v>1831</v>
      </c>
      <c r="E22" s="25">
        <v>1831</v>
      </c>
      <c r="F22" s="26">
        <f t="shared" si="0"/>
        <v>100</v>
      </c>
    </row>
    <row r="23" spans="1:6" s="27" customFormat="1" ht="15.75" x14ac:dyDescent="0.2">
      <c r="A23" s="23" t="s">
        <v>32</v>
      </c>
      <c r="B23" s="24" t="s">
        <v>14</v>
      </c>
      <c r="C23" s="24" t="s">
        <v>25</v>
      </c>
      <c r="D23" s="25">
        <v>26396.200000000004</v>
      </c>
      <c r="E23" s="25">
        <v>25683</v>
      </c>
      <c r="F23" s="26">
        <f t="shared" si="0"/>
        <v>97.298095938051674</v>
      </c>
    </row>
    <row r="24" spans="1:6" s="27" customFormat="1" ht="15.75" x14ac:dyDescent="0.2">
      <c r="A24" s="23" t="s">
        <v>33</v>
      </c>
      <c r="B24" s="24" t="s">
        <v>14</v>
      </c>
      <c r="C24" s="24" t="s">
        <v>34</v>
      </c>
      <c r="D24" s="33">
        <v>2746.6</v>
      </c>
      <c r="E24" s="33">
        <v>2713.3</v>
      </c>
      <c r="F24" s="26">
        <f t="shared" si="0"/>
        <v>98.787591931843011</v>
      </c>
    </row>
    <row r="25" spans="1:6" s="21" customFormat="1" ht="15.75" x14ac:dyDescent="0.2">
      <c r="A25" s="36" t="s">
        <v>35</v>
      </c>
      <c r="B25" s="18" t="s">
        <v>16</v>
      </c>
      <c r="C25" s="18"/>
      <c r="D25" s="37">
        <f>SUM(D26:D28)</f>
        <v>9828</v>
      </c>
      <c r="E25" s="37">
        <f>SUM(E26:E28)</f>
        <v>9382.2000000000007</v>
      </c>
      <c r="F25" s="20">
        <f t="shared" si="0"/>
        <v>95.463980463980462</v>
      </c>
    </row>
    <row r="26" spans="1:6" s="27" customFormat="1" ht="15.75" x14ac:dyDescent="0.2">
      <c r="A26" s="30" t="s">
        <v>36</v>
      </c>
      <c r="B26" s="24" t="s">
        <v>16</v>
      </c>
      <c r="C26" s="24" t="s">
        <v>8</v>
      </c>
      <c r="D26" s="33">
        <v>1557.4</v>
      </c>
      <c r="E26" s="33">
        <v>1520.9</v>
      </c>
      <c r="F26" s="26">
        <f t="shared" si="0"/>
        <v>97.656350327468857</v>
      </c>
    </row>
    <row r="27" spans="1:6" s="38" customFormat="1" ht="15.75" x14ac:dyDescent="0.2">
      <c r="A27" s="30" t="s">
        <v>37</v>
      </c>
      <c r="B27" s="24" t="s">
        <v>16</v>
      </c>
      <c r="C27" s="24" t="s">
        <v>10</v>
      </c>
      <c r="D27" s="33">
        <v>7080.6</v>
      </c>
      <c r="E27" s="33">
        <v>6671.3</v>
      </c>
      <c r="F27" s="26">
        <f t="shared" si="0"/>
        <v>94.219416433635558</v>
      </c>
    </row>
    <row r="28" spans="1:6" s="38" customFormat="1" ht="15.75" x14ac:dyDescent="0.2">
      <c r="A28" s="30" t="s">
        <v>38</v>
      </c>
      <c r="B28" s="24" t="s">
        <v>16</v>
      </c>
      <c r="C28" s="24" t="s">
        <v>12</v>
      </c>
      <c r="D28" s="33">
        <v>1190</v>
      </c>
      <c r="E28" s="33">
        <v>1190</v>
      </c>
      <c r="F28" s="26">
        <f t="shared" si="0"/>
        <v>100</v>
      </c>
    </row>
    <row r="29" spans="1:6" s="21" customFormat="1" ht="15.75" x14ac:dyDescent="0.2">
      <c r="A29" s="36" t="s">
        <v>39</v>
      </c>
      <c r="B29" s="39" t="s">
        <v>18</v>
      </c>
      <c r="C29" s="39"/>
      <c r="D29" s="37">
        <f>D30</f>
        <v>2302.6</v>
      </c>
      <c r="E29" s="37">
        <f>E30</f>
        <v>2302.6</v>
      </c>
      <c r="F29" s="20">
        <f t="shared" si="0"/>
        <v>100</v>
      </c>
    </row>
    <row r="30" spans="1:6" s="27" customFormat="1" ht="15.75" x14ac:dyDescent="0.2">
      <c r="A30" s="35" t="s">
        <v>40</v>
      </c>
      <c r="B30" s="40" t="s">
        <v>18</v>
      </c>
      <c r="C30" s="40" t="s">
        <v>16</v>
      </c>
      <c r="D30" s="33">
        <v>2302.6</v>
      </c>
      <c r="E30" s="33">
        <v>2302.6</v>
      </c>
      <c r="F30" s="26">
        <f t="shared" si="0"/>
        <v>100</v>
      </c>
    </row>
    <row r="31" spans="1:6" s="21" customFormat="1" ht="15.75" x14ac:dyDescent="0.2">
      <c r="A31" s="36" t="s">
        <v>41</v>
      </c>
      <c r="B31" s="39" t="s">
        <v>42</v>
      </c>
      <c r="C31" s="39"/>
      <c r="D31" s="37">
        <f>SUM(D32:D36)</f>
        <v>269588.7</v>
      </c>
      <c r="E31" s="37">
        <f>SUM(E32:E36)</f>
        <v>269504.09999999998</v>
      </c>
      <c r="F31" s="20">
        <f t="shared" si="0"/>
        <v>99.968618862734218</v>
      </c>
    </row>
    <row r="32" spans="1:6" s="27" customFormat="1" ht="15.75" x14ac:dyDescent="0.2">
      <c r="A32" s="28" t="s">
        <v>43</v>
      </c>
      <c r="B32" s="40" t="s">
        <v>42</v>
      </c>
      <c r="C32" s="40" t="s">
        <v>8</v>
      </c>
      <c r="D32" s="33">
        <v>73427.7</v>
      </c>
      <c r="E32" s="33">
        <v>73427.7</v>
      </c>
      <c r="F32" s="26">
        <f t="shared" si="0"/>
        <v>100</v>
      </c>
    </row>
    <row r="33" spans="1:7" s="27" customFormat="1" ht="15.75" x14ac:dyDescent="0.2">
      <c r="A33" s="23" t="s">
        <v>44</v>
      </c>
      <c r="B33" s="40" t="s">
        <v>42</v>
      </c>
      <c r="C33" s="40" t="s">
        <v>10</v>
      </c>
      <c r="D33" s="33">
        <v>173834.59999999998</v>
      </c>
      <c r="E33" s="33">
        <v>173787.6</v>
      </c>
      <c r="F33" s="26">
        <f t="shared" si="0"/>
        <v>99.972962804873163</v>
      </c>
    </row>
    <row r="34" spans="1:7" s="38" customFormat="1" ht="15.75" x14ac:dyDescent="0.2">
      <c r="A34" s="41" t="s">
        <v>45</v>
      </c>
      <c r="B34" s="34" t="s">
        <v>42</v>
      </c>
      <c r="C34" s="34" t="s">
        <v>12</v>
      </c>
      <c r="D34" s="33">
        <v>18189.900000000001</v>
      </c>
      <c r="E34" s="33">
        <v>18189.8</v>
      </c>
      <c r="F34" s="26">
        <f t="shared" si="0"/>
        <v>99.999450244366372</v>
      </c>
    </row>
    <row r="35" spans="1:7" s="27" customFormat="1" ht="15.75" x14ac:dyDescent="0.2">
      <c r="A35" s="35" t="s">
        <v>46</v>
      </c>
      <c r="B35" s="34" t="s">
        <v>42</v>
      </c>
      <c r="C35" s="34" t="s">
        <v>42</v>
      </c>
      <c r="D35" s="33">
        <v>468.2</v>
      </c>
      <c r="E35" s="33">
        <v>468.2</v>
      </c>
      <c r="F35" s="26">
        <f t="shared" si="0"/>
        <v>100</v>
      </c>
    </row>
    <row r="36" spans="1:7" s="27" customFormat="1" ht="15.75" x14ac:dyDescent="0.2">
      <c r="A36" s="28" t="s">
        <v>47</v>
      </c>
      <c r="B36" s="40" t="s">
        <v>42</v>
      </c>
      <c r="C36" s="40" t="s">
        <v>25</v>
      </c>
      <c r="D36" s="33">
        <v>3668.3</v>
      </c>
      <c r="E36" s="33">
        <v>3630.8</v>
      </c>
      <c r="F36" s="26">
        <f t="shared" si="0"/>
        <v>98.97772810293597</v>
      </c>
    </row>
    <row r="37" spans="1:7" s="27" customFormat="1" ht="15.75" x14ac:dyDescent="0.2">
      <c r="A37" s="36" t="s">
        <v>48</v>
      </c>
      <c r="B37" s="39" t="s">
        <v>31</v>
      </c>
      <c r="C37" s="39"/>
      <c r="D37" s="37">
        <f>SUM(D38:D39)</f>
        <v>206297.30000000005</v>
      </c>
      <c r="E37" s="37">
        <f>SUM(E38:E39)</f>
        <v>52916.7</v>
      </c>
      <c r="F37" s="20">
        <f t="shared" si="0"/>
        <v>25.650699257818683</v>
      </c>
    </row>
    <row r="38" spans="1:7" s="27" customFormat="1" ht="15.75" x14ac:dyDescent="0.2">
      <c r="A38" s="28" t="s">
        <v>49</v>
      </c>
      <c r="B38" s="40" t="s">
        <v>31</v>
      </c>
      <c r="C38" s="40" t="s">
        <v>8</v>
      </c>
      <c r="D38" s="33">
        <v>48137.700000000004</v>
      </c>
      <c r="E38" s="33">
        <v>48137.7</v>
      </c>
      <c r="F38" s="26">
        <f t="shared" si="0"/>
        <v>99.999999999999986</v>
      </c>
    </row>
    <row r="39" spans="1:7" s="27" customFormat="1" ht="15.75" x14ac:dyDescent="0.2">
      <c r="A39" s="30" t="s">
        <v>50</v>
      </c>
      <c r="B39" s="24" t="s">
        <v>31</v>
      </c>
      <c r="C39" s="24" t="s">
        <v>14</v>
      </c>
      <c r="D39" s="33">
        <v>158159.60000000003</v>
      </c>
      <c r="E39" s="33">
        <v>4779</v>
      </c>
      <c r="F39" s="26">
        <f t="shared" si="0"/>
        <v>3.0216313141914872</v>
      </c>
    </row>
    <row r="40" spans="1:7" s="21" customFormat="1" ht="15.75" x14ac:dyDescent="0.2">
      <c r="A40" s="42" t="s">
        <v>51</v>
      </c>
      <c r="B40" s="43" t="s">
        <v>25</v>
      </c>
      <c r="C40" s="34"/>
      <c r="D40" s="37">
        <f>D41</f>
        <v>143.39999999999998</v>
      </c>
      <c r="E40" s="37">
        <f>E41</f>
        <v>143.4</v>
      </c>
      <c r="F40" s="20">
        <f t="shared" si="0"/>
        <v>100.00000000000003</v>
      </c>
    </row>
    <row r="41" spans="1:7" s="27" customFormat="1" ht="15.75" x14ac:dyDescent="0.2">
      <c r="A41" s="44" t="s">
        <v>52</v>
      </c>
      <c r="B41" s="34" t="s">
        <v>25</v>
      </c>
      <c r="C41" s="34" t="s">
        <v>42</v>
      </c>
      <c r="D41" s="33">
        <v>143.39999999999998</v>
      </c>
      <c r="E41" s="33">
        <v>143.4</v>
      </c>
      <c r="F41" s="26">
        <f t="shared" si="0"/>
        <v>100.00000000000003</v>
      </c>
    </row>
    <row r="42" spans="1:7" s="21" customFormat="1" ht="15.75" x14ac:dyDescent="0.2">
      <c r="A42" s="36" t="s">
        <v>53</v>
      </c>
      <c r="B42" s="45">
        <v>10</v>
      </c>
      <c r="C42" s="45"/>
      <c r="D42" s="37">
        <f>SUM(D43:D46)</f>
        <v>12741.6</v>
      </c>
      <c r="E42" s="37">
        <f>SUM(E43:E46)</f>
        <v>12741.6</v>
      </c>
      <c r="F42" s="20">
        <f t="shared" si="0"/>
        <v>100</v>
      </c>
      <c r="G42" s="46"/>
    </row>
    <row r="43" spans="1:7" s="27" customFormat="1" ht="15.75" x14ac:dyDescent="0.2">
      <c r="A43" s="47" t="s">
        <v>54</v>
      </c>
      <c r="B43" s="24">
        <v>10</v>
      </c>
      <c r="C43" s="24" t="s">
        <v>8</v>
      </c>
      <c r="D43" s="33">
        <v>1041.8</v>
      </c>
      <c r="E43" s="33">
        <v>1041.8</v>
      </c>
      <c r="F43" s="26">
        <f t="shared" si="0"/>
        <v>100</v>
      </c>
      <c r="G43" s="29"/>
    </row>
    <row r="44" spans="1:7" s="27" customFormat="1" ht="15.75" x14ac:dyDescent="0.2">
      <c r="A44" s="48" t="s">
        <v>55</v>
      </c>
      <c r="B44" s="24" t="s">
        <v>56</v>
      </c>
      <c r="C44" s="24" t="s">
        <v>12</v>
      </c>
      <c r="D44" s="33">
        <v>9927.1</v>
      </c>
      <c r="E44" s="33">
        <v>9927.1</v>
      </c>
      <c r="F44" s="26">
        <f t="shared" si="0"/>
        <v>100</v>
      </c>
    </row>
    <row r="45" spans="1:7" s="27" customFormat="1" ht="15.75" x14ac:dyDescent="0.2">
      <c r="A45" s="49" t="s">
        <v>57</v>
      </c>
      <c r="B45" s="24" t="s">
        <v>56</v>
      </c>
      <c r="C45" s="24" t="s">
        <v>14</v>
      </c>
      <c r="D45" s="33">
        <v>1772.7</v>
      </c>
      <c r="E45" s="33">
        <v>1772.7</v>
      </c>
      <c r="F45" s="26">
        <f t="shared" si="0"/>
        <v>100</v>
      </c>
    </row>
    <row r="46" spans="1:7" s="27" customFormat="1" ht="15.75" x14ac:dyDescent="0.2">
      <c r="A46" s="47" t="s">
        <v>58</v>
      </c>
      <c r="B46" s="24">
        <v>10</v>
      </c>
      <c r="C46" s="24" t="s">
        <v>18</v>
      </c>
      <c r="D46" s="33">
        <v>0</v>
      </c>
      <c r="E46" s="33">
        <v>0</v>
      </c>
      <c r="F46" s="26">
        <v>0</v>
      </c>
    </row>
    <row r="47" spans="1:7" s="21" customFormat="1" ht="15.75" x14ac:dyDescent="0.2">
      <c r="A47" s="50" t="s">
        <v>59</v>
      </c>
      <c r="B47" s="43" t="s">
        <v>20</v>
      </c>
      <c r="C47" s="43"/>
      <c r="D47" s="37">
        <f>SUM(D48:D50)</f>
        <v>13747.5</v>
      </c>
      <c r="E47" s="37">
        <f>SUM(E48:E50)</f>
        <v>13730.2</v>
      </c>
      <c r="F47" s="20">
        <f t="shared" si="0"/>
        <v>99.874158937988739</v>
      </c>
    </row>
    <row r="48" spans="1:7" s="27" customFormat="1" ht="15.75" x14ac:dyDescent="0.2">
      <c r="A48" s="49" t="s">
        <v>60</v>
      </c>
      <c r="B48" s="24" t="s">
        <v>20</v>
      </c>
      <c r="C48" s="24" t="s">
        <v>8</v>
      </c>
      <c r="D48" s="33">
        <v>13747.5</v>
      </c>
      <c r="E48" s="33">
        <v>13730.2</v>
      </c>
      <c r="F48" s="26">
        <f t="shared" si="0"/>
        <v>99.874158937988739</v>
      </c>
      <c r="G48" s="29"/>
    </row>
    <row r="49" spans="1:10" s="38" customFormat="1" ht="15.75" hidden="1" x14ac:dyDescent="0.2">
      <c r="A49" s="41" t="s">
        <v>61</v>
      </c>
      <c r="B49" s="34" t="s">
        <v>20</v>
      </c>
      <c r="C49" s="34" t="s">
        <v>10</v>
      </c>
      <c r="D49" s="33">
        <v>0</v>
      </c>
      <c r="E49" s="33"/>
      <c r="F49" s="26">
        <v>0</v>
      </c>
    </row>
    <row r="50" spans="1:10" s="38" customFormat="1" ht="15.75" hidden="1" x14ac:dyDescent="0.2">
      <c r="A50" s="30" t="s">
        <v>62</v>
      </c>
      <c r="B50" s="34" t="s">
        <v>20</v>
      </c>
      <c r="C50" s="34" t="s">
        <v>16</v>
      </c>
      <c r="D50" s="33">
        <v>0</v>
      </c>
      <c r="E50" s="33"/>
      <c r="F50" s="26">
        <v>0</v>
      </c>
    </row>
    <row r="51" spans="1:10" s="21" customFormat="1" ht="47.25" x14ac:dyDescent="0.2">
      <c r="A51" s="50" t="s">
        <v>63</v>
      </c>
      <c r="B51" s="43" t="s">
        <v>27</v>
      </c>
      <c r="C51" s="43"/>
      <c r="D51" s="37">
        <f>SUM(D52:D53)</f>
        <v>17473.8</v>
      </c>
      <c r="E51" s="37">
        <f>SUM(E52:E53)</f>
        <v>17473.8</v>
      </c>
      <c r="F51" s="20">
        <f>E51/D51*100</f>
        <v>100</v>
      </c>
    </row>
    <row r="52" spans="1:10" s="27" customFormat="1" ht="31.5" x14ac:dyDescent="0.2">
      <c r="A52" s="30" t="s">
        <v>64</v>
      </c>
      <c r="B52" s="34" t="s">
        <v>27</v>
      </c>
      <c r="C52" s="34" t="s">
        <v>8</v>
      </c>
      <c r="D52" s="33">
        <v>5892</v>
      </c>
      <c r="E52" s="33">
        <v>5892</v>
      </c>
      <c r="F52" s="26">
        <f t="shared" si="0"/>
        <v>100</v>
      </c>
      <c r="G52" s="29"/>
    </row>
    <row r="53" spans="1:10" s="27" customFormat="1" ht="15.75" x14ac:dyDescent="0.2">
      <c r="A53" s="32" t="s">
        <v>65</v>
      </c>
      <c r="B53" s="34" t="s">
        <v>27</v>
      </c>
      <c r="C53" s="34" t="s">
        <v>10</v>
      </c>
      <c r="D53" s="33">
        <v>11581.8</v>
      </c>
      <c r="E53" s="33">
        <v>11581.8</v>
      </c>
      <c r="F53" s="26">
        <f t="shared" si="0"/>
        <v>100</v>
      </c>
    </row>
    <row r="54" spans="1:10" s="51" customFormat="1" ht="15.75" x14ac:dyDescent="0.2">
      <c r="A54" s="50" t="s">
        <v>66</v>
      </c>
      <c r="B54" s="43"/>
      <c r="C54" s="43"/>
      <c r="D54" s="37">
        <f>D9+D17+D20+D25+D29+D31+D37+D40+D42+D47+D51</f>
        <v>630704.70000000019</v>
      </c>
      <c r="E54" s="37">
        <f>E9+E17+E20+E25+E29+E31+E37+E40+E42+E47+E51</f>
        <v>475490.5</v>
      </c>
      <c r="F54" s="20">
        <f t="shared" si="0"/>
        <v>75.390353044776717</v>
      </c>
      <c r="J54" s="52"/>
    </row>
    <row r="55" spans="1:10" x14ac:dyDescent="0.2">
      <c r="H55" s="56"/>
    </row>
    <row r="57" spans="1:10" x14ac:dyDescent="0.2">
      <c r="G57" s="56"/>
    </row>
    <row r="58" spans="1:10" x14ac:dyDescent="0.2">
      <c r="D58" s="57"/>
      <c r="E58" s="57"/>
      <c r="F58" s="58"/>
      <c r="I58" s="56"/>
      <c r="J58" s="56"/>
    </row>
    <row r="59" spans="1:10" x14ac:dyDescent="0.2">
      <c r="D59" s="59"/>
      <c r="E59" s="57"/>
      <c r="F59" s="58"/>
    </row>
    <row r="60" spans="1:10" x14ac:dyDescent="0.2">
      <c r="D60" s="57"/>
      <c r="E60" s="57"/>
      <c r="F60" s="58"/>
    </row>
    <row r="61" spans="1:10" x14ac:dyDescent="0.2">
      <c r="D61" s="57"/>
      <c r="E61" s="57"/>
      <c r="F61" s="58"/>
      <c r="H61" s="56"/>
    </row>
    <row r="62" spans="1:10" x14ac:dyDescent="0.2">
      <c r="D62" s="57"/>
      <c r="E62" s="57"/>
      <c r="F62" s="58"/>
    </row>
    <row r="63" spans="1:10" x14ac:dyDescent="0.2">
      <c r="D63" s="60"/>
      <c r="E63" s="60"/>
      <c r="F63" s="61"/>
      <c r="H63" s="56"/>
    </row>
    <row r="65" spans="4:6" x14ac:dyDescent="0.2">
      <c r="D65" s="57"/>
    </row>
    <row r="66" spans="4:6" x14ac:dyDescent="0.2">
      <c r="D66" s="57"/>
    </row>
    <row r="67" spans="4:6" x14ac:dyDescent="0.2">
      <c r="D67" s="60"/>
      <c r="E67" s="60"/>
      <c r="F67" s="61"/>
    </row>
    <row r="76" spans="4:6" x14ac:dyDescent="0.2">
      <c r="D76" s="57"/>
    </row>
  </sheetData>
  <mergeCells count="3">
    <mergeCell ref="B2:C2"/>
    <mergeCell ref="A5:F5"/>
    <mergeCell ref="E2:F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ДФ-15-007</dc:creator>
  <cp:lastModifiedBy>ДФ-15-007</cp:lastModifiedBy>
  <cp:lastPrinted>2022-03-05T08:08:15Z</cp:lastPrinted>
  <dcterms:created xsi:type="dcterms:W3CDTF">2022-03-05T07:38:31Z</dcterms:created>
  <dcterms:modified xsi:type="dcterms:W3CDTF">2022-03-05T08:08:23Z</dcterms:modified>
</cp:coreProperties>
</file>